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VÝDAVKY" sheetId="1" r:id="rId1"/>
    <sheet name="PRÍJMY" sheetId="2" r:id="rId2"/>
  </sheets>
  <definedNames/>
  <calcPr fullCalcOnLoad="1"/>
</workbook>
</file>

<file path=xl/sharedStrings.xml><?xml version="1.0" encoding="utf-8"?>
<sst xmlns="http://schemas.openxmlformats.org/spreadsheetml/2006/main" count="107" uniqueCount="78">
  <si>
    <t>€</t>
  </si>
  <si>
    <t>Bežné výdavky</t>
  </si>
  <si>
    <t>Kapitálové výdavky</t>
  </si>
  <si>
    <t>ekonomická klasifikácia</t>
  </si>
  <si>
    <t>Rozpočet</t>
  </si>
  <si>
    <t>Čerpanie k 30.6.2011</t>
  </si>
  <si>
    <t>Zmena rozpočtu</t>
  </si>
  <si>
    <t>spolu</t>
  </si>
  <si>
    <t xml:space="preserve">na rok </t>
  </si>
  <si>
    <t>2012</t>
  </si>
  <si>
    <t>Skutočnosť</t>
  </si>
  <si>
    <t>Očakávaná  skutočnosť</t>
  </si>
  <si>
    <t>2013</t>
  </si>
  <si>
    <t>2014</t>
  </si>
  <si>
    <t>2015</t>
  </si>
  <si>
    <t>výnos dane z príjmov DÚ</t>
  </si>
  <si>
    <t>daň z pozemkov</t>
  </si>
  <si>
    <t>dań zo stavieb</t>
  </si>
  <si>
    <t>daň za psa</t>
  </si>
  <si>
    <t>z prenajatých budov</t>
  </si>
  <si>
    <t>ostatné poplatky -  správne</t>
  </si>
  <si>
    <t xml:space="preserve"> Rozpočet</t>
  </si>
  <si>
    <t>PRÍJMY podľa ekonomickej klasifikácie</t>
  </si>
  <si>
    <t xml:space="preserve">schválený </t>
  </si>
  <si>
    <t>skutočnosť</t>
  </si>
  <si>
    <t xml:space="preserve">očakávaná </t>
  </si>
  <si>
    <t>SPOLU</t>
  </si>
  <si>
    <t>ROZPOČET VÝDAVKY</t>
  </si>
  <si>
    <t>NÁZOV</t>
  </si>
  <si>
    <t>FNC</t>
  </si>
  <si>
    <t>Verejné osvetlenie</t>
  </si>
  <si>
    <t>0320</t>
  </si>
  <si>
    <t>0640</t>
  </si>
  <si>
    <t>0510</t>
  </si>
  <si>
    <t>0451</t>
  </si>
  <si>
    <t>0620</t>
  </si>
  <si>
    <t xml:space="preserve">Prevod  prostriedkov peňažných fondov </t>
  </si>
  <si>
    <t>Ochrana pred požiarmi</t>
  </si>
  <si>
    <t>Zvoz a odvoz odpadu</t>
  </si>
  <si>
    <t>0810</t>
  </si>
  <si>
    <t>Školská jedáleň</t>
  </si>
  <si>
    <t>Cintorín a dom smútku</t>
  </si>
  <si>
    <t>0840</t>
  </si>
  <si>
    <t>z prenajatých strojov, príst. a zar.</t>
  </si>
  <si>
    <t>za predaj výrobkov tovarov a služieb</t>
  </si>
  <si>
    <t>z účtov finančného hospodárenia</t>
  </si>
  <si>
    <t>Spolu</t>
  </si>
  <si>
    <t xml:space="preserve">Finančné </t>
  </si>
  <si>
    <t>operácie</t>
  </si>
  <si>
    <t>2016</t>
  </si>
  <si>
    <t>Údržba miestnych komunikácií</t>
  </si>
  <si>
    <t>Predškolská výchova v MŠ</t>
  </si>
  <si>
    <t>Základné vzdelanie</t>
  </si>
  <si>
    <t>0180</t>
  </si>
  <si>
    <t>Dotácia na šport</t>
  </si>
  <si>
    <t>Správa obce</t>
  </si>
  <si>
    <t>Dávky sociálnej pomoci občanom</t>
  </si>
  <si>
    <t>1070</t>
  </si>
  <si>
    <t>Z rezervného fondu obce</t>
  </si>
  <si>
    <t>Z prenajatých pozemkov</t>
  </si>
  <si>
    <t>Za znečisťovanie ovzdušia</t>
  </si>
  <si>
    <t>Ostatné príjmy</t>
  </si>
  <si>
    <t>granty</t>
  </si>
  <si>
    <t>Za zber prepravu a zneš. TKO</t>
  </si>
  <si>
    <t>0820</t>
  </si>
  <si>
    <t xml:space="preserve"> Rozpočet na rok 2015</t>
  </si>
  <si>
    <t>0111</t>
  </si>
  <si>
    <t>09111</t>
  </si>
  <si>
    <t>09121</t>
  </si>
  <si>
    <t>09601</t>
  </si>
  <si>
    <t xml:space="preserve">Sociálna pomoc </t>
  </si>
  <si>
    <t>Podpora kultúrnych stredísk, podujatí, tanečný krúžok</t>
  </si>
  <si>
    <t>Rozvoj obcí</t>
  </si>
  <si>
    <t>2017</t>
  </si>
  <si>
    <t>NÁVRH</t>
  </si>
  <si>
    <t>Z vratiek</t>
  </si>
  <si>
    <t>Finančná oblasť</t>
  </si>
  <si>
    <t>0112</t>
  </si>
</sst>
</file>

<file path=xl/styles.xml><?xml version="1.0" encoding="utf-8"?>
<styleSheet xmlns="http://schemas.openxmlformats.org/spreadsheetml/2006/main">
  <numFmts count="3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[$-41B]d\.\ mmmm\ yyyy"/>
    <numFmt numFmtId="189" formatCode="0.0"/>
    <numFmt numFmtId="190" formatCode="#,##0.0"/>
    <numFmt numFmtId="191" formatCode="#,##0.000"/>
    <numFmt numFmtId="192" formatCode="#,##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3" fillId="34" borderId="17" xfId="0" applyFont="1" applyFill="1" applyBorder="1" applyAlignment="1">
      <alignment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49" fontId="1" fillId="35" borderId="2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35" borderId="11" xfId="0" applyFont="1" applyFill="1" applyBorder="1" applyAlignment="1">
      <alignment/>
    </xf>
    <xf numFmtId="0" fontId="6" fillId="0" borderId="0" xfId="0" applyFont="1" applyAlignment="1">
      <alignment/>
    </xf>
    <xf numFmtId="4" fontId="2" fillId="36" borderId="23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1" fillId="35" borderId="27" xfId="0" applyNumberFormat="1" applyFont="1" applyFill="1" applyBorder="1" applyAlignment="1">
      <alignment horizontal="center"/>
    </xf>
    <xf numFmtId="49" fontId="1" fillId="35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35" borderId="29" xfId="0" applyNumberFormat="1" applyFont="1" applyFill="1" applyBorder="1" applyAlignment="1">
      <alignment horizontal="center"/>
    </xf>
    <xf numFmtId="49" fontId="0" fillId="35" borderId="21" xfId="0" applyNumberFormat="1" applyFont="1" applyFill="1" applyBorder="1" applyAlignment="1">
      <alignment horizontal="center"/>
    </xf>
    <xf numFmtId="49" fontId="2" fillId="37" borderId="24" xfId="0" applyNumberFormat="1" applyFont="1" applyFill="1" applyBorder="1" applyAlignment="1">
      <alignment/>
    </xf>
    <xf numFmtId="49" fontId="2" fillId="37" borderId="30" xfId="0" applyNumberFormat="1" applyFont="1" applyFill="1" applyBorder="1" applyAlignment="1">
      <alignment/>
    </xf>
    <xf numFmtId="49" fontId="2" fillId="37" borderId="30" xfId="0" applyNumberFormat="1" applyFont="1" applyFill="1" applyBorder="1" applyAlignment="1">
      <alignment/>
    </xf>
    <xf numFmtId="49" fontId="2" fillId="37" borderId="31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2" fontId="4" fillId="34" borderId="32" xfId="0" applyNumberFormat="1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2" fontId="4" fillId="34" borderId="33" xfId="0" applyNumberFormat="1" applyFont="1" applyFill="1" applyBorder="1" applyAlignment="1">
      <alignment/>
    </xf>
    <xf numFmtId="2" fontId="4" fillId="34" borderId="2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32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4" xfId="0" applyNumberForma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2" fillId="36" borderId="34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3" fillId="38" borderId="0" xfId="0" applyFont="1" applyFill="1" applyAlignment="1">
      <alignment/>
    </xf>
    <xf numFmtId="0" fontId="2" fillId="36" borderId="38" xfId="0" applyFont="1" applyFill="1" applyBorder="1" applyAlignment="1">
      <alignment horizontal="left"/>
    </xf>
    <xf numFmtId="2" fontId="4" fillId="39" borderId="32" xfId="0" applyNumberFormat="1" applyFont="1" applyFill="1" applyBorder="1" applyAlignment="1">
      <alignment/>
    </xf>
    <xf numFmtId="2" fontId="4" fillId="39" borderId="30" xfId="0" applyNumberFormat="1" applyFont="1" applyFill="1" applyBorder="1" applyAlignment="1">
      <alignment/>
    </xf>
    <xf numFmtId="2" fontId="4" fillId="39" borderId="33" xfId="0" applyNumberFormat="1" applyFont="1" applyFill="1" applyBorder="1" applyAlignment="1">
      <alignment/>
    </xf>
    <xf numFmtId="2" fontId="1" fillId="39" borderId="39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3" fillId="39" borderId="17" xfId="0" applyFont="1" applyFill="1" applyBorder="1" applyAlignment="1">
      <alignment/>
    </xf>
    <xf numFmtId="2" fontId="4" fillId="39" borderId="24" xfId="0" applyNumberFormat="1" applyFont="1" applyFill="1" applyBorder="1" applyAlignment="1">
      <alignment/>
    </xf>
    <xf numFmtId="2" fontId="6" fillId="39" borderId="0" xfId="0" applyNumberFormat="1" applyFont="1" applyFill="1" applyAlignment="1">
      <alignment/>
    </xf>
    <xf numFmtId="2" fontId="1" fillId="38" borderId="39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4" fontId="0" fillId="0" borderId="40" xfId="0" applyNumberFormat="1" applyFont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41" xfId="0" applyFont="1" applyFill="1" applyBorder="1" applyAlignment="1">
      <alignment/>
    </xf>
    <xf numFmtId="0" fontId="2" fillId="36" borderId="42" xfId="0" applyFont="1" applyFill="1" applyBorder="1" applyAlignment="1">
      <alignment/>
    </xf>
    <xf numFmtId="4" fontId="2" fillId="36" borderId="43" xfId="0" applyNumberFormat="1" applyFont="1" applyFill="1" applyBorder="1" applyAlignment="1">
      <alignment/>
    </xf>
    <xf numFmtId="4" fontId="8" fillId="36" borderId="23" xfId="0" applyNumberFormat="1" applyFont="1" applyFill="1" applyBorder="1" applyAlignment="1">
      <alignment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2" fillId="40" borderId="32" xfId="0" applyFont="1" applyFill="1" applyBorder="1" applyAlignment="1">
      <alignment horizontal="center" vertical="center" wrapText="1"/>
    </xf>
    <xf numFmtId="0" fontId="1" fillId="40" borderId="33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 wrapText="1"/>
    </xf>
    <xf numFmtId="0" fontId="2" fillId="40" borderId="47" xfId="0" applyFont="1" applyFill="1" applyBorder="1" applyAlignment="1">
      <alignment horizontal="center" vertical="center" wrapText="1"/>
    </xf>
    <xf numFmtId="0" fontId="44" fillId="39" borderId="0" xfId="0" applyFont="1" applyFill="1" applyAlignment="1">
      <alignment/>
    </xf>
    <xf numFmtId="0" fontId="6" fillId="39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4"/>
  <sheetViews>
    <sheetView tabSelected="1" zoomScale="70" zoomScaleNormal="70" zoomScalePageLayoutView="0" workbookViewId="0" topLeftCell="A1">
      <selection activeCell="B1" sqref="B1"/>
    </sheetView>
  </sheetViews>
  <sheetFormatPr defaultColWidth="9.140625" defaultRowHeight="12.75"/>
  <cols>
    <col min="2" max="2" width="31.140625" style="0" customWidth="1"/>
    <col min="3" max="3" width="9.7109375" style="0" customWidth="1"/>
    <col min="4" max="5" width="12.57421875" style="0" customWidth="1"/>
    <col min="6" max="7" width="11.421875" style="0" customWidth="1"/>
    <col min="8" max="8" width="12.28125" style="0" customWidth="1"/>
    <col min="9" max="9" width="11.140625" style="0" customWidth="1"/>
    <col min="10" max="10" width="10.8515625" style="0" customWidth="1"/>
    <col min="11" max="11" width="10.421875" style="0" customWidth="1"/>
    <col min="12" max="12" width="9.57421875" style="0" customWidth="1"/>
    <col min="13" max="13" width="9.57421875" style="0" hidden="1" customWidth="1"/>
    <col min="14" max="14" width="7.140625" style="0" hidden="1" customWidth="1"/>
    <col min="15" max="15" width="13.140625" style="0" customWidth="1"/>
    <col min="16" max="16" width="0.85546875" style="2" hidden="1" customWidth="1"/>
    <col min="17" max="17" width="10.7109375" style="0" customWidth="1"/>
    <col min="18" max="18" width="7.28125" style="0" customWidth="1"/>
    <col min="19" max="19" width="8.8515625" style="0" hidden="1" customWidth="1"/>
    <col min="20" max="20" width="7.7109375" style="0" hidden="1" customWidth="1"/>
    <col min="21" max="21" width="11.8515625" style="0" customWidth="1"/>
    <col min="22" max="22" width="12.8515625" style="0" customWidth="1"/>
    <col min="23" max="23" width="13.28125" style="0" customWidth="1"/>
    <col min="24" max="24" width="13.7109375" style="0" customWidth="1"/>
    <col min="25" max="26" width="12.421875" style="0" customWidth="1"/>
  </cols>
  <sheetData>
    <row r="1" spans="2:23" ht="15.75" customHeight="1">
      <c r="B1" s="113"/>
      <c r="O1" s="1"/>
      <c r="U1" s="3"/>
      <c r="V1" s="3"/>
      <c r="W1" s="3"/>
    </row>
    <row r="2" spans="2:3" ht="15.75">
      <c r="B2" s="21" t="s">
        <v>27</v>
      </c>
      <c r="C2" s="69">
        <v>2015</v>
      </c>
    </row>
    <row r="3" ht="13.5" thickBot="1"/>
    <row r="4" spans="2:26" ht="12.75">
      <c r="B4" s="80"/>
      <c r="C4" s="56"/>
      <c r="D4" s="19" t="s">
        <v>0</v>
      </c>
      <c r="E4" s="4" t="s">
        <v>0</v>
      </c>
      <c r="F4" s="4" t="s">
        <v>0</v>
      </c>
      <c r="G4" s="31" t="s">
        <v>0</v>
      </c>
      <c r="H4" s="33"/>
      <c r="I4" s="34"/>
      <c r="J4" s="34"/>
      <c r="K4" s="34"/>
      <c r="L4" s="34"/>
      <c r="M4" s="34"/>
      <c r="N4" s="34"/>
      <c r="O4" s="22"/>
      <c r="P4" s="35"/>
      <c r="Q4" s="36"/>
      <c r="R4" s="36"/>
      <c r="S4" s="36"/>
      <c r="T4" s="36"/>
      <c r="U4" s="37"/>
      <c r="V4" s="36"/>
      <c r="W4" s="37"/>
      <c r="X4" s="4" t="s">
        <v>0</v>
      </c>
      <c r="Y4" s="4" t="s">
        <v>0</v>
      </c>
      <c r="Z4" s="4" t="s">
        <v>0</v>
      </c>
    </row>
    <row r="5" spans="2:26" ht="43.5" customHeight="1" thickBot="1">
      <c r="B5" s="81" t="s">
        <v>28</v>
      </c>
      <c r="C5" s="25" t="s">
        <v>29</v>
      </c>
      <c r="D5" s="20" t="s">
        <v>10</v>
      </c>
      <c r="E5" s="5" t="s">
        <v>10</v>
      </c>
      <c r="F5" s="5"/>
      <c r="G5" s="32" t="s">
        <v>11</v>
      </c>
      <c r="H5" s="99" t="s">
        <v>1</v>
      </c>
      <c r="I5" s="100"/>
      <c r="J5" s="100"/>
      <c r="K5" s="100"/>
      <c r="L5" s="100"/>
      <c r="M5" s="100"/>
      <c r="N5" s="100"/>
      <c r="O5" s="101"/>
      <c r="P5" s="59"/>
      <c r="Q5" s="100" t="s">
        <v>2</v>
      </c>
      <c r="R5" s="100"/>
      <c r="S5" s="100"/>
      <c r="T5" s="100"/>
      <c r="U5" s="101"/>
      <c r="V5" s="57" t="s">
        <v>47</v>
      </c>
      <c r="W5" s="58" t="s">
        <v>48</v>
      </c>
      <c r="X5" s="5"/>
      <c r="Y5" s="5"/>
      <c r="Z5" s="5"/>
    </row>
    <row r="6" spans="2:26" ht="28.5" customHeight="1" thickBot="1">
      <c r="B6" s="60"/>
      <c r="C6" s="60"/>
      <c r="D6" s="20" t="s">
        <v>4</v>
      </c>
      <c r="E6" s="5" t="s">
        <v>4</v>
      </c>
      <c r="F6" s="5" t="s">
        <v>4</v>
      </c>
      <c r="G6" s="5" t="s">
        <v>4</v>
      </c>
      <c r="H6" s="61"/>
      <c r="I6" s="61"/>
      <c r="J6" s="61" t="s">
        <v>3</v>
      </c>
      <c r="K6" s="61"/>
      <c r="L6" s="61"/>
      <c r="M6" s="61"/>
      <c r="N6" s="61"/>
      <c r="O6" s="62"/>
      <c r="P6" s="63"/>
      <c r="Q6" s="64"/>
      <c r="R6" s="61"/>
      <c r="S6" s="61"/>
      <c r="T6" s="61"/>
      <c r="U6" s="62"/>
      <c r="V6" s="65"/>
      <c r="W6" s="66"/>
      <c r="X6" s="5" t="s">
        <v>4</v>
      </c>
      <c r="Y6" s="5" t="s">
        <v>4</v>
      </c>
      <c r="Z6" s="5" t="s">
        <v>4</v>
      </c>
    </row>
    <row r="7" spans="2:26" ht="12.75" customHeight="1">
      <c r="B7" s="60"/>
      <c r="C7" s="60"/>
      <c r="D7" s="20" t="s">
        <v>8</v>
      </c>
      <c r="E7" s="5" t="s">
        <v>8</v>
      </c>
      <c r="F7" s="5" t="s">
        <v>8</v>
      </c>
      <c r="G7" s="5" t="s">
        <v>8</v>
      </c>
      <c r="H7" s="102">
        <v>610</v>
      </c>
      <c r="I7" s="104">
        <v>620</v>
      </c>
      <c r="J7" s="104">
        <v>630</v>
      </c>
      <c r="K7" s="104">
        <v>640</v>
      </c>
      <c r="L7" s="104">
        <v>650</v>
      </c>
      <c r="M7" s="106" t="s">
        <v>5</v>
      </c>
      <c r="N7" s="110" t="s">
        <v>6</v>
      </c>
      <c r="O7" s="93" t="s">
        <v>7</v>
      </c>
      <c r="P7" s="67"/>
      <c r="Q7" s="95">
        <v>710</v>
      </c>
      <c r="R7" s="89">
        <v>720</v>
      </c>
      <c r="S7" s="97" t="s">
        <v>5</v>
      </c>
      <c r="T7" s="91" t="s">
        <v>6</v>
      </c>
      <c r="U7" s="108" t="s">
        <v>7</v>
      </c>
      <c r="V7" s="68"/>
      <c r="W7" s="68"/>
      <c r="X7" s="5" t="s">
        <v>8</v>
      </c>
      <c r="Y7" s="5" t="s">
        <v>8</v>
      </c>
      <c r="Z7" s="5" t="s">
        <v>8</v>
      </c>
    </row>
    <row r="8" spans="2:26" ht="18" customHeight="1">
      <c r="B8" s="60"/>
      <c r="C8" s="60"/>
      <c r="D8" s="20" t="s">
        <v>9</v>
      </c>
      <c r="E8" s="5" t="s">
        <v>12</v>
      </c>
      <c r="F8" s="5" t="s">
        <v>13</v>
      </c>
      <c r="G8" s="5" t="s">
        <v>13</v>
      </c>
      <c r="H8" s="103"/>
      <c r="I8" s="105"/>
      <c r="J8" s="105"/>
      <c r="K8" s="105"/>
      <c r="L8" s="105"/>
      <c r="M8" s="107"/>
      <c r="N8" s="111"/>
      <c r="O8" s="94"/>
      <c r="P8" s="67"/>
      <c r="Q8" s="96"/>
      <c r="R8" s="90"/>
      <c r="S8" s="98"/>
      <c r="T8" s="92"/>
      <c r="U8" s="109"/>
      <c r="V8" s="68">
        <v>820</v>
      </c>
      <c r="W8" s="68" t="s">
        <v>46</v>
      </c>
      <c r="X8" s="5" t="s">
        <v>14</v>
      </c>
      <c r="Y8" s="5" t="s">
        <v>49</v>
      </c>
      <c r="Z8" s="5" t="s">
        <v>73</v>
      </c>
    </row>
    <row r="9" spans="2:26" ht="12.75">
      <c r="B9" s="82" t="s">
        <v>55</v>
      </c>
      <c r="C9" s="38" t="s">
        <v>66</v>
      </c>
      <c r="D9" s="28">
        <v>59468.35</v>
      </c>
      <c r="E9" s="28">
        <v>68032.73</v>
      </c>
      <c r="F9" s="28">
        <v>68265</v>
      </c>
      <c r="G9" s="28">
        <v>62808.54</v>
      </c>
      <c r="H9" s="28">
        <v>31000</v>
      </c>
      <c r="I9" s="28">
        <v>12000</v>
      </c>
      <c r="J9" s="28">
        <v>23000</v>
      </c>
      <c r="K9" s="28">
        <v>2000</v>
      </c>
      <c r="L9" s="28">
        <v>0</v>
      </c>
      <c r="M9" s="28">
        <v>0</v>
      </c>
      <c r="N9" s="28">
        <v>0</v>
      </c>
      <c r="O9" s="28">
        <f>SUM(H9+I9+J9+K9+L9)</f>
        <v>68000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f>SUM(Q9+R9)</f>
        <v>0</v>
      </c>
      <c r="V9" s="28">
        <v>0</v>
      </c>
      <c r="W9" s="28">
        <f>SUM(V9)</f>
        <v>0</v>
      </c>
      <c r="X9" s="54">
        <f aca="true" t="shared" si="0" ref="X9:Z12">SUM(O9+U9+W9)</f>
        <v>68000</v>
      </c>
      <c r="Y9" s="54">
        <f t="shared" si="0"/>
        <v>68000</v>
      </c>
      <c r="Z9" s="83">
        <f t="shared" si="0"/>
        <v>68000</v>
      </c>
    </row>
    <row r="10" spans="2:26" ht="12.75">
      <c r="B10" s="82" t="s">
        <v>76</v>
      </c>
      <c r="C10" s="38" t="s">
        <v>77</v>
      </c>
      <c r="D10" s="28">
        <v>4592.13</v>
      </c>
      <c r="E10" s="28">
        <v>5499.34</v>
      </c>
      <c r="F10" s="28">
        <v>3585</v>
      </c>
      <c r="G10" s="28">
        <v>4500</v>
      </c>
      <c r="H10" s="28">
        <v>2600</v>
      </c>
      <c r="I10" s="28">
        <v>900</v>
      </c>
      <c r="J10" s="28">
        <v>900</v>
      </c>
      <c r="K10" s="28">
        <v>0</v>
      </c>
      <c r="L10" s="28">
        <v>0</v>
      </c>
      <c r="M10" s="28">
        <v>0</v>
      </c>
      <c r="N10" s="28">
        <v>0</v>
      </c>
      <c r="O10" s="28">
        <f aca="true" t="shared" si="1" ref="O10:O23">SUM(H10+I10+J10+K10+L10)</f>
        <v>4400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</row>
    <row r="11" spans="2:26" ht="12.75">
      <c r="B11" s="84" t="s">
        <v>56</v>
      </c>
      <c r="C11" s="40" t="s">
        <v>53</v>
      </c>
      <c r="D11" s="28">
        <v>1968.58</v>
      </c>
      <c r="E11" s="28">
        <v>1866.58</v>
      </c>
      <c r="F11" s="28">
        <v>8000</v>
      </c>
      <c r="G11" s="28">
        <v>6652.68</v>
      </c>
      <c r="H11" s="28">
        <v>0</v>
      </c>
      <c r="I11" s="28">
        <v>0</v>
      </c>
      <c r="J11" s="28">
        <v>300</v>
      </c>
      <c r="K11" s="28">
        <v>5000</v>
      </c>
      <c r="L11" s="28">
        <v>0</v>
      </c>
      <c r="M11" s="28">
        <v>0</v>
      </c>
      <c r="N11" s="28">
        <v>0</v>
      </c>
      <c r="O11" s="28">
        <f t="shared" si="1"/>
        <v>5300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f aca="true" t="shared" si="2" ref="U11:U22">SUM(Q11+R11)</f>
        <v>0</v>
      </c>
      <c r="V11" s="28">
        <v>0</v>
      </c>
      <c r="W11" s="28">
        <f aca="true" t="shared" si="3" ref="W11:W22">SUM(V11)</f>
        <v>0</v>
      </c>
      <c r="X11" s="54">
        <f t="shared" si="0"/>
        <v>5300</v>
      </c>
      <c r="Y11" s="54">
        <f t="shared" si="0"/>
        <v>5300</v>
      </c>
      <c r="Z11" s="83">
        <f t="shared" si="0"/>
        <v>5300</v>
      </c>
    </row>
    <row r="12" spans="2:26" ht="13.5" customHeight="1">
      <c r="B12" s="82" t="s">
        <v>37</v>
      </c>
      <c r="C12" s="39" t="s">
        <v>31</v>
      </c>
      <c r="D12" s="28">
        <v>302.1</v>
      </c>
      <c r="E12" s="28">
        <v>309.1</v>
      </c>
      <c r="F12" s="28">
        <v>400</v>
      </c>
      <c r="G12" s="28">
        <v>539.68</v>
      </c>
      <c r="H12" s="28">
        <v>0</v>
      </c>
      <c r="I12" s="28">
        <v>0</v>
      </c>
      <c r="J12" s="28">
        <v>700</v>
      </c>
      <c r="K12" s="28">
        <v>0</v>
      </c>
      <c r="L12" s="28">
        <v>0</v>
      </c>
      <c r="M12" s="28">
        <v>0</v>
      </c>
      <c r="N12" s="28">
        <v>0</v>
      </c>
      <c r="O12" s="28">
        <f t="shared" si="1"/>
        <v>700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f t="shared" si="2"/>
        <v>0</v>
      </c>
      <c r="V12" s="28">
        <v>0</v>
      </c>
      <c r="W12" s="28">
        <f t="shared" si="3"/>
        <v>0</v>
      </c>
      <c r="X12" s="54">
        <f t="shared" si="0"/>
        <v>700</v>
      </c>
      <c r="Y12" s="54">
        <f t="shared" si="0"/>
        <v>700</v>
      </c>
      <c r="Z12" s="83">
        <f t="shared" si="0"/>
        <v>700</v>
      </c>
    </row>
    <row r="13" spans="2:26" ht="13.5" customHeight="1">
      <c r="B13" s="84" t="s">
        <v>50</v>
      </c>
      <c r="C13" s="40" t="s">
        <v>34</v>
      </c>
      <c r="D13" s="28">
        <v>0</v>
      </c>
      <c r="E13" s="28">
        <v>1957.2</v>
      </c>
      <c r="F13" s="28">
        <v>11000</v>
      </c>
      <c r="G13" s="28">
        <v>24200.23</v>
      </c>
      <c r="H13" s="28">
        <v>0</v>
      </c>
      <c r="I13" s="28">
        <v>0</v>
      </c>
      <c r="J13" s="28">
        <v>1000</v>
      </c>
      <c r="K13" s="28">
        <v>0</v>
      </c>
      <c r="L13" s="28">
        <v>0</v>
      </c>
      <c r="M13" s="28">
        <v>0</v>
      </c>
      <c r="N13" s="28">
        <v>0</v>
      </c>
      <c r="O13" s="28">
        <f t="shared" si="1"/>
        <v>1000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f t="shared" si="2"/>
        <v>0</v>
      </c>
      <c r="V13" s="28">
        <v>0</v>
      </c>
      <c r="W13" s="28">
        <f t="shared" si="3"/>
        <v>0</v>
      </c>
      <c r="X13" s="54">
        <f>SUM(O13+U13+W13)</f>
        <v>1000</v>
      </c>
      <c r="Y13" s="54">
        <f aca="true" t="shared" si="4" ref="Y13:Y22">SUM(P13+V13+X13)</f>
        <v>1000</v>
      </c>
      <c r="Z13" s="83">
        <f aca="true" t="shared" si="5" ref="Z13:Z22">SUM(Q13+W13+Y13)</f>
        <v>1000</v>
      </c>
    </row>
    <row r="14" spans="2:26" ht="13.5" customHeight="1">
      <c r="B14" s="84" t="s">
        <v>38</v>
      </c>
      <c r="C14" s="40" t="s">
        <v>33</v>
      </c>
      <c r="D14" s="28">
        <v>13837.31</v>
      </c>
      <c r="E14" s="28">
        <v>13130.13</v>
      </c>
      <c r="F14" s="28">
        <v>14500</v>
      </c>
      <c r="G14" s="28">
        <v>15830.26</v>
      </c>
      <c r="H14" s="28">
        <v>0</v>
      </c>
      <c r="I14" s="28">
        <v>0</v>
      </c>
      <c r="J14" s="28">
        <v>15000</v>
      </c>
      <c r="K14" s="28">
        <v>1500</v>
      </c>
      <c r="L14" s="28">
        <v>0</v>
      </c>
      <c r="M14" s="28">
        <v>0</v>
      </c>
      <c r="N14" s="28">
        <v>0</v>
      </c>
      <c r="O14" s="28">
        <f t="shared" si="1"/>
        <v>16500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f t="shared" si="2"/>
        <v>0</v>
      </c>
      <c r="V14" s="28">
        <v>0</v>
      </c>
      <c r="W14" s="28">
        <f t="shared" si="3"/>
        <v>0</v>
      </c>
      <c r="X14" s="54">
        <f>SUM(O14+U14+W14)</f>
        <v>16500</v>
      </c>
      <c r="Y14" s="54">
        <f t="shared" si="4"/>
        <v>16500</v>
      </c>
      <c r="Z14" s="83">
        <f t="shared" si="5"/>
        <v>16500</v>
      </c>
    </row>
    <row r="15" spans="2:26" ht="12.75">
      <c r="B15" s="84" t="s">
        <v>72</v>
      </c>
      <c r="C15" s="40" t="s">
        <v>35</v>
      </c>
      <c r="D15" s="28">
        <v>17789.67</v>
      </c>
      <c r="E15" s="28">
        <v>2400.04</v>
      </c>
      <c r="F15" s="28">
        <v>5530</v>
      </c>
      <c r="G15" s="28">
        <v>13243.64</v>
      </c>
      <c r="H15" s="28">
        <v>6000</v>
      </c>
      <c r="I15" s="28">
        <v>2200</v>
      </c>
      <c r="J15" s="28">
        <v>18500</v>
      </c>
      <c r="K15" s="28">
        <v>0</v>
      </c>
      <c r="L15" s="28">
        <v>0</v>
      </c>
      <c r="M15" s="28">
        <v>0</v>
      </c>
      <c r="N15" s="28">
        <v>0</v>
      </c>
      <c r="O15" s="28">
        <f t="shared" si="1"/>
        <v>26700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f t="shared" si="2"/>
        <v>0</v>
      </c>
      <c r="V15" s="28">
        <v>0</v>
      </c>
      <c r="W15" s="28">
        <f t="shared" si="3"/>
        <v>0</v>
      </c>
      <c r="X15" s="54">
        <f>SUM(O15+U15+W15)</f>
        <v>26700</v>
      </c>
      <c r="Y15" s="54">
        <f t="shared" si="4"/>
        <v>26700</v>
      </c>
      <c r="Z15" s="83">
        <f t="shared" si="5"/>
        <v>26700</v>
      </c>
    </row>
    <row r="16" spans="2:26" ht="12.75">
      <c r="B16" s="84" t="s">
        <v>30</v>
      </c>
      <c r="C16" s="40" t="s">
        <v>32</v>
      </c>
      <c r="D16" s="28">
        <v>6116.49</v>
      </c>
      <c r="E16" s="28">
        <v>21378.95</v>
      </c>
      <c r="F16" s="28">
        <v>24000</v>
      </c>
      <c r="G16" s="28">
        <v>23815.64</v>
      </c>
      <c r="H16" s="28">
        <v>0</v>
      </c>
      <c r="I16" s="28">
        <v>0</v>
      </c>
      <c r="J16" s="28">
        <v>6000</v>
      </c>
      <c r="K16" s="28">
        <v>0</v>
      </c>
      <c r="L16" s="28">
        <v>0</v>
      </c>
      <c r="M16" s="28">
        <v>0</v>
      </c>
      <c r="N16" s="28">
        <v>0</v>
      </c>
      <c r="O16" s="28">
        <f t="shared" si="1"/>
        <v>6000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f t="shared" si="2"/>
        <v>0</v>
      </c>
      <c r="V16" s="28">
        <v>0</v>
      </c>
      <c r="W16" s="28">
        <f t="shared" si="3"/>
        <v>0</v>
      </c>
      <c r="X16" s="54">
        <f aca="true" t="shared" si="6" ref="X16:X22">SUM(O16+U16+W16)</f>
        <v>6000</v>
      </c>
      <c r="Y16" s="54">
        <f t="shared" si="4"/>
        <v>6000</v>
      </c>
      <c r="Z16" s="83">
        <f t="shared" si="5"/>
        <v>6000</v>
      </c>
    </row>
    <row r="17" spans="2:26" ht="12.75">
      <c r="B17" s="84" t="s">
        <v>54</v>
      </c>
      <c r="C17" s="40" t="s">
        <v>39</v>
      </c>
      <c r="D17" s="28">
        <v>4310.32</v>
      </c>
      <c r="E17" s="28">
        <v>6742.84</v>
      </c>
      <c r="F17" s="28">
        <v>6700</v>
      </c>
      <c r="G17" s="28">
        <v>4992.27</v>
      </c>
      <c r="H17" s="28">
        <v>0</v>
      </c>
      <c r="I17" s="28">
        <v>0</v>
      </c>
      <c r="J17" s="28">
        <v>1500</v>
      </c>
      <c r="K17" s="28">
        <v>4500</v>
      </c>
      <c r="L17" s="28">
        <v>0</v>
      </c>
      <c r="M17" s="28">
        <v>0</v>
      </c>
      <c r="N17" s="28">
        <v>0</v>
      </c>
      <c r="O17" s="28">
        <f t="shared" si="1"/>
        <v>6000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f t="shared" si="2"/>
        <v>0</v>
      </c>
      <c r="V17" s="28">
        <v>0</v>
      </c>
      <c r="W17" s="28">
        <f t="shared" si="3"/>
        <v>0</v>
      </c>
      <c r="X17" s="54">
        <f t="shared" si="6"/>
        <v>6000</v>
      </c>
      <c r="Y17" s="54">
        <f t="shared" si="4"/>
        <v>6000</v>
      </c>
      <c r="Z17" s="83">
        <f t="shared" si="5"/>
        <v>6000</v>
      </c>
    </row>
    <row r="18" spans="2:26" ht="12.75">
      <c r="B18" s="84" t="s">
        <v>71</v>
      </c>
      <c r="C18" s="40" t="s">
        <v>64</v>
      </c>
      <c r="D18" s="28">
        <v>4357.12</v>
      </c>
      <c r="E18" s="28">
        <v>5751.6</v>
      </c>
      <c r="F18" s="28">
        <v>6800</v>
      </c>
      <c r="G18" s="28">
        <v>12522.73</v>
      </c>
      <c r="H18" s="28">
        <v>0</v>
      </c>
      <c r="I18" s="28">
        <v>800</v>
      </c>
      <c r="J18" s="28">
        <v>14000</v>
      </c>
      <c r="K18" s="28">
        <v>0</v>
      </c>
      <c r="L18" s="28">
        <v>0</v>
      </c>
      <c r="M18" s="28">
        <v>0</v>
      </c>
      <c r="N18" s="28">
        <v>0</v>
      </c>
      <c r="O18" s="28">
        <f t="shared" si="1"/>
        <v>14800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f t="shared" si="2"/>
        <v>0</v>
      </c>
      <c r="V18" s="28">
        <v>0</v>
      </c>
      <c r="W18" s="28">
        <f t="shared" si="3"/>
        <v>0</v>
      </c>
      <c r="X18" s="54">
        <f t="shared" si="6"/>
        <v>14800</v>
      </c>
      <c r="Y18" s="54">
        <f t="shared" si="4"/>
        <v>14800</v>
      </c>
      <c r="Z18" s="83">
        <f t="shared" si="5"/>
        <v>14800</v>
      </c>
    </row>
    <row r="19" spans="2:26" ht="12.75">
      <c r="B19" s="84" t="s">
        <v>41</v>
      </c>
      <c r="C19" s="40" t="s">
        <v>42</v>
      </c>
      <c r="D19" s="28">
        <v>7309.79</v>
      </c>
      <c r="E19" s="28">
        <v>1883.47</v>
      </c>
      <c r="F19" s="28">
        <v>2100</v>
      </c>
      <c r="G19" s="28">
        <v>8196.18</v>
      </c>
      <c r="H19" s="28">
        <v>0</v>
      </c>
      <c r="I19" s="28">
        <v>0</v>
      </c>
      <c r="J19" s="28">
        <v>2500</v>
      </c>
      <c r="K19" s="28">
        <v>0</v>
      </c>
      <c r="L19" s="28">
        <v>0</v>
      </c>
      <c r="M19" s="28">
        <v>0</v>
      </c>
      <c r="N19" s="28">
        <v>0</v>
      </c>
      <c r="O19" s="28">
        <f t="shared" si="1"/>
        <v>2500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f t="shared" si="2"/>
        <v>0</v>
      </c>
      <c r="V19" s="28">
        <v>0</v>
      </c>
      <c r="W19" s="28">
        <f t="shared" si="3"/>
        <v>0</v>
      </c>
      <c r="X19" s="54">
        <f t="shared" si="6"/>
        <v>2500</v>
      </c>
      <c r="Y19" s="54">
        <f t="shared" si="4"/>
        <v>2500</v>
      </c>
      <c r="Z19" s="83">
        <f t="shared" si="5"/>
        <v>2500</v>
      </c>
    </row>
    <row r="20" spans="2:26" ht="12.75">
      <c r="B20" s="84" t="s">
        <v>51</v>
      </c>
      <c r="C20" s="40" t="s">
        <v>67</v>
      </c>
      <c r="D20" s="28">
        <v>32254.26</v>
      </c>
      <c r="E20" s="28">
        <v>40132.39</v>
      </c>
      <c r="F20" s="28">
        <v>33900</v>
      </c>
      <c r="G20" s="28">
        <v>30055.66</v>
      </c>
      <c r="H20" s="28">
        <v>20000</v>
      </c>
      <c r="I20" s="28">
        <v>7000</v>
      </c>
      <c r="J20" s="28">
        <v>6000</v>
      </c>
      <c r="K20" s="28">
        <v>200</v>
      </c>
      <c r="L20" s="28">
        <v>0</v>
      </c>
      <c r="M20" s="28">
        <v>0</v>
      </c>
      <c r="N20" s="28">
        <v>0</v>
      </c>
      <c r="O20" s="28">
        <f t="shared" si="1"/>
        <v>33200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f t="shared" si="2"/>
        <v>0</v>
      </c>
      <c r="V20" s="28">
        <v>0</v>
      </c>
      <c r="W20" s="28">
        <f t="shared" si="3"/>
        <v>0</v>
      </c>
      <c r="X20" s="54">
        <f t="shared" si="6"/>
        <v>33200</v>
      </c>
      <c r="Y20" s="54">
        <f t="shared" si="4"/>
        <v>33200</v>
      </c>
      <c r="Z20" s="83">
        <f t="shared" si="5"/>
        <v>33200</v>
      </c>
    </row>
    <row r="21" spans="2:26" ht="12.75">
      <c r="B21" s="84" t="s">
        <v>52</v>
      </c>
      <c r="C21" s="40" t="s">
        <v>68</v>
      </c>
      <c r="D21" s="28">
        <v>210.6</v>
      </c>
      <c r="E21" s="28">
        <v>230</v>
      </c>
      <c r="F21" s="28">
        <v>300</v>
      </c>
      <c r="G21" s="28">
        <v>300</v>
      </c>
      <c r="H21" s="28">
        <v>0</v>
      </c>
      <c r="I21" s="28">
        <v>0</v>
      </c>
      <c r="J21" s="28">
        <v>0</v>
      </c>
      <c r="K21" s="28">
        <v>300</v>
      </c>
      <c r="L21" s="28">
        <v>0</v>
      </c>
      <c r="M21" s="28">
        <v>0</v>
      </c>
      <c r="N21" s="28">
        <v>0</v>
      </c>
      <c r="O21" s="28">
        <f t="shared" si="1"/>
        <v>300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f t="shared" si="2"/>
        <v>0</v>
      </c>
      <c r="V21" s="28">
        <v>0</v>
      </c>
      <c r="W21" s="28">
        <f t="shared" si="3"/>
        <v>0</v>
      </c>
      <c r="X21" s="54">
        <f t="shared" si="6"/>
        <v>300</v>
      </c>
      <c r="Y21" s="54">
        <f t="shared" si="4"/>
        <v>300</v>
      </c>
      <c r="Z21" s="83">
        <f t="shared" si="5"/>
        <v>300</v>
      </c>
    </row>
    <row r="22" spans="2:26" ht="12.75">
      <c r="B22" s="84" t="s">
        <v>40</v>
      </c>
      <c r="C22" s="40" t="s">
        <v>69</v>
      </c>
      <c r="D22" s="28">
        <v>8210.8</v>
      </c>
      <c r="E22" s="28">
        <v>7093.22</v>
      </c>
      <c r="F22" s="28">
        <v>9195</v>
      </c>
      <c r="G22" s="28">
        <v>5829.74</v>
      </c>
      <c r="H22" s="28">
        <v>5000</v>
      </c>
      <c r="I22" s="28">
        <v>2000</v>
      </c>
      <c r="J22" s="28">
        <v>500</v>
      </c>
      <c r="K22" s="28">
        <v>0</v>
      </c>
      <c r="L22" s="28">
        <v>0</v>
      </c>
      <c r="M22" s="28">
        <v>0</v>
      </c>
      <c r="N22" s="28">
        <v>0</v>
      </c>
      <c r="O22" s="28">
        <f t="shared" si="1"/>
        <v>7500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f t="shared" si="2"/>
        <v>0</v>
      </c>
      <c r="V22" s="28">
        <v>0</v>
      </c>
      <c r="W22" s="28">
        <f t="shared" si="3"/>
        <v>0</v>
      </c>
      <c r="X22" s="54">
        <f t="shared" si="6"/>
        <v>7500</v>
      </c>
      <c r="Y22" s="54">
        <f t="shared" si="4"/>
        <v>7500</v>
      </c>
      <c r="Z22" s="83">
        <f t="shared" si="5"/>
        <v>7500</v>
      </c>
    </row>
    <row r="23" spans="2:26" ht="12.75">
      <c r="B23" s="85" t="s">
        <v>70</v>
      </c>
      <c r="C23" s="41" t="s">
        <v>57</v>
      </c>
      <c r="D23" s="28">
        <v>2221.96</v>
      </c>
      <c r="E23" s="28">
        <v>2417.28</v>
      </c>
      <c r="F23" s="28">
        <v>2500</v>
      </c>
      <c r="G23" s="28">
        <v>2266.24</v>
      </c>
      <c r="H23" s="28">
        <v>0</v>
      </c>
      <c r="I23" s="28">
        <v>0</v>
      </c>
      <c r="J23" s="28">
        <v>2000</v>
      </c>
      <c r="K23" s="28">
        <v>500</v>
      </c>
      <c r="L23" s="28">
        <v>0</v>
      </c>
      <c r="M23" s="28">
        <v>0</v>
      </c>
      <c r="N23" s="28">
        <v>0</v>
      </c>
      <c r="O23" s="28">
        <f t="shared" si="1"/>
        <v>2500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54">
        <v>0</v>
      </c>
      <c r="Y23" s="54">
        <v>0</v>
      </c>
      <c r="Z23" s="83">
        <v>0</v>
      </c>
    </row>
    <row r="24" spans="2:26" ht="16.5" thickBot="1">
      <c r="B24" s="86"/>
      <c r="C24" s="70"/>
      <c r="D24" s="27">
        <f aca="true" t="shared" si="7" ref="D24:L24">SUM(D9:D23)</f>
        <v>162949.47999999998</v>
      </c>
      <c r="E24" s="27">
        <f t="shared" si="7"/>
        <v>178824.87</v>
      </c>
      <c r="F24" s="27">
        <f t="shared" si="7"/>
        <v>196775</v>
      </c>
      <c r="G24" s="27">
        <f t="shared" si="7"/>
        <v>215753.48999999996</v>
      </c>
      <c r="H24" s="27">
        <f t="shared" si="7"/>
        <v>64600</v>
      </c>
      <c r="I24" s="27">
        <f t="shared" si="7"/>
        <v>24900</v>
      </c>
      <c r="J24" s="27">
        <f t="shared" si="7"/>
        <v>91900</v>
      </c>
      <c r="K24" s="27">
        <f t="shared" si="7"/>
        <v>14000</v>
      </c>
      <c r="L24" s="27">
        <f t="shared" si="7"/>
        <v>0</v>
      </c>
      <c r="M24" s="27"/>
      <c r="N24" s="27"/>
      <c r="O24" s="88">
        <f>SUM(O9:O23)</f>
        <v>195400</v>
      </c>
      <c r="P24" s="88">
        <f aca="true" t="shared" si="8" ref="P24:W24">SUM(P9:P23)</f>
        <v>0</v>
      </c>
      <c r="Q24" s="88">
        <f t="shared" si="8"/>
        <v>0</v>
      </c>
      <c r="R24" s="88">
        <f t="shared" si="8"/>
        <v>0</v>
      </c>
      <c r="S24" s="88">
        <f t="shared" si="8"/>
        <v>0</v>
      </c>
      <c r="T24" s="88">
        <f t="shared" si="8"/>
        <v>0</v>
      </c>
      <c r="U24" s="88">
        <f t="shared" si="8"/>
        <v>0</v>
      </c>
      <c r="V24" s="88">
        <f t="shared" si="8"/>
        <v>0</v>
      </c>
      <c r="W24" s="88">
        <f t="shared" si="8"/>
        <v>0</v>
      </c>
      <c r="X24" s="55">
        <f>SUM(X9:X23)</f>
        <v>188500</v>
      </c>
      <c r="Y24" s="55">
        <f>SUM(Y9:Y23)</f>
        <v>188500</v>
      </c>
      <c r="Z24" s="87">
        <f>SUM(Z9:Z23)</f>
        <v>188500</v>
      </c>
    </row>
    <row r="25" spans="2:23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"/>
      <c r="Q25" s="2"/>
      <c r="R25" s="2"/>
      <c r="U25" s="2"/>
      <c r="V25" s="2"/>
      <c r="W25" s="2"/>
    </row>
    <row r="26" spans="2:23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"/>
      <c r="N26" s="2"/>
      <c r="O26" s="2"/>
      <c r="Q26" s="2"/>
      <c r="R26" s="2"/>
      <c r="S26" s="2"/>
      <c r="T26" s="2"/>
      <c r="U26" s="2"/>
      <c r="V26" s="2"/>
      <c r="W26" s="2"/>
    </row>
    <row r="27" spans="2:23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"/>
      <c r="N27" s="2"/>
      <c r="O27" s="2"/>
      <c r="Q27" s="2"/>
      <c r="R27" s="2"/>
      <c r="S27" s="2"/>
      <c r="T27" s="2"/>
      <c r="U27" s="2"/>
      <c r="V27" s="2"/>
      <c r="W27" s="2"/>
    </row>
    <row r="28" spans="13:23" ht="12.75">
      <c r="M28" s="2"/>
      <c r="N28" s="2"/>
      <c r="O28" s="2"/>
      <c r="Q28" s="2"/>
      <c r="R28" s="2"/>
      <c r="S28" s="2"/>
      <c r="T28" s="2"/>
      <c r="U28" s="2"/>
      <c r="V28" s="2"/>
      <c r="W28" s="2"/>
    </row>
    <row r="29" spans="13:23" ht="12.75">
      <c r="M29" s="2"/>
      <c r="N29" s="2"/>
      <c r="O29" s="2"/>
      <c r="Q29" s="2"/>
      <c r="R29" s="2"/>
      <c r="S29" s="2"/>
      <c r="T29" s="2"/>
      <c r="U29" s="2"/>
      <c r="V29" s="2"/>
      <c r="W29" s="2"/>
    </row>
    <row r="30" spans="13:23" ht="12.75">
      <c r="M30" s="2"/>
      <c r="N30" s="2"/>
      <c r="O30" s="2"/>
      <c r="Q30" s="2"/>
      <c r="R30" s="2"/>
      <c r="S30" s="2"/>
      <c r="T30" s="2"/>
      <c r="U30" s="2"/>
      <c r="V30" s="2"/>
      <c r="W30" s="2"/>
    </row>
    <row r="31" spans="13:23" ht="12.75">
      <c r="M31" s="2"/>
      <c r="N31" s="2"/>
      <c r="O31" s="2"/>
      <c r="Q31" s="2"/>
      <c r="R31" s="2"/>
      <c r="S31" s="2"/>
      <c r="T31" s="2"/>
      <c r="U31" s="2"/>
      <c r="V31" s="2"/>
      <c r="W31" s="2"/>
    </row>
    <row r="32" spans="13:23" ht="12.75">
      <c r="M32" s="2"/>
      <c r="N32" s="2"/>
      <c r="O32" s="2"/>
      <c r="Q32" s="2"/>
      <c r="R32" s="2"/>
      <c r="S32" s="2"/>
      <c r="T32" s="2"/>
      <c r="U32" s="2"/>
      <c r="V32" s="2"/>
      <c r="W32" s="2"/>
    </row>
    <row r="33" spans="13:23" ht="12.75">
      <c r="M33" s="2"/>
      <c r="N33" s="2"/>
      <c r="O33" s="2"/>
      <c r="Q33" s="2"/>
      <c r="R33" s="2"/>
      <c r="S33" s="2"/>
      <c r="T33" s="2"/>
      <c r="U33" s="2"/>
      <c r="V33" s="2"/>
      <c r="W33" s="2"/>
    </row>
    <row r="34" spans="13:23" ht="12.75">
      <c r="M34" s="2"/>
      <c r="N34" s="2"/>
      <c r="O34" s="2"/>
      <c r="Q34" s="2"/>
      <c r="R34" s="2"/>
      <c r="S34" s="2"/>
      <c r="T34" s="2"/>
      <c r="U34" s="2"/>
      <c r="V34" s="2"/>
      <c r="W34" s="2"/>
    </row>
    <row r="35" spans="13:23" ht="12.75">
      <c r="M35" s="2"/>
      <c r="N35" s="2"/>
      <c r="O35" s="2"/>
      <c r="Q35" s="2"/>
      <c r="R35" s="2"/>
      <c r="S35" s="2"/>
      <c r="T35" s="2"/>
      <c r="U35" s="2"/>
      <c r="V35" s="2"/>
      <c r="W35" s="2"/>
    </row>
    <row r="36" spans="13:23" ht="12.75">
      <c r="M36" s="2"/>
      <c r="N36" s="2"/>
      <c r="O36" s="2"/>
      <c r="Q36" s="2"/>
      <c r="R36" s="2"/>
      <c r="S36" s="2"/>
      <c r="T36" s="2"/>
      <c r="U36" s="2"/>
      <c r="V36" s="2"/>
      <c r="W36" s="2"/>
    </row>
    <row r="37" spans="13:23" ht="12.75">
      <c r="M37" s="2"/>
      <c r="N37" s="2"/>
      <c r="O37" s="2"/>
      <c r="Q37" s="2"/>
      <c r="R37" s="2"/>
      <c r="S37" s="2"/>
      <c r="T37" s="2"/>
      <c r="U37" s="2"/>
      <c r="V37" s="2"/>
      <c r="W37" s="2"/>
    </row>
    <row r="38" spans="13:23" ht="12.75">
      <c r="M38" s="2"/>
      <c r="N38" s="2"/>
      <c r="O38" s="2"/>
      <c r="Q38" s="2"/>
      <c r="R38" s="2"/>
      <c r="S38" s="2"/>
      <c r="T38" s="2"/>
      <c r="U38" s="2"/>
      <c r="V38" s="2"/>
      <c r="W38" s="2"/>
    </row>
    <row r="39" spans="13:23" ht="12.75">
      <c r="M39" s="2"/>
      <c r="N39" s="2"/>
      <c r="O39" s="2"/>
      <c r="Q39" s="2"/>
      <c r="R39" s="2"/>
      <c r="S39" s="2"/>
      <c r="T39" s="2"/>
      <c r="U39" s="2"/>
      <c r="V39" s="2"/>
      <c r="W39" s="2"/>
    </row>
    <row r="40" spans="13:23" ht="12.75">
      <c r="M40" s="2"/>
      <c r="N40" s="2"/>
      <c r="O40" s="2"/>
      <c r="Q40" s="2"/>
      <c r="R40" s="2"/>
      <c r="S40" s="2"/>
      <c r="T40" s="2"/>
      <c r="U40" s="2"/>
      <c r="V40" s="2"/>
      <c r="W40" s="2"/>
    </row>
    <row r="41" spans="13:23" ht="12.75">
      <c r="M41" s="2"/>
      <c r="N41" s="2"/>
      <c r="O41" s="2"/>
      <c r="Q41" s="2"/>
      <c r="R41" s="2"/>
      <c r="S41" s="2"/>
      <c r="T41" s="2"/>
      <c r="U41" s="2"/>
      <c r="V41" s="2"/>
      <c r="W41" s="2"/>
    </row>
    <row r="42" spans="13:23" ht="12.75">
      <c r="M42" s="2"/>
      <c r="N42" s="2"/>
      <c r="O42" s="2"/>
      <c r="Q42" s="2"/>
      <c r="R42" s="2"/>
      <c r="S42" s="2"/>
      <c r="T42" s="2"/>
      <c r="U42" s="2"/>
      <c r="V42" s="2"/>
      <c r="W42" s="2"/>
    </row>
    <row r="43" spans="13:23" ht="12.75">
      <c r="M43" s="2"/>
      <c r="N43" s="2"/>
      <c r="O43" s="2"/>
      <c r="Q43" s="2"/>
      <c r="R43" s="2"/>
      <c r="S43" s="2"/>
      <c r="T43" s="2"/>
      <c r="U43" s="2"/>
      <c r="V43" s="2"/>
      <c r="W43" s="2"/>
    </row>
    <row r="44" spans="13:23" ht="12.75">
      <c r="M44" s="2"/>
      <c r="N44" s="2"/>
      <c r="O44" s="2"/>
      <c r="Q44" s="2"/>
      <c r="R44" s="2"/>
      <c r="S44" s="2"/>
      <c r="T44" s="2"/>
      <c r="U44" s="2"/>
      <c r="V44" s="2"/>
      <c r="W44" s="2"/>
    </row>
    <row r="45" spans="13:23" ht="12.75">
      <c r="M45" s="2"/>
      <c r="N45" s="2"/>
      <c r="O45" s="2"/>
      <c r="Q45" s="2"/>
      <c r="R45" s="2"/>
      <c r="S45" s="2"/>
      <c r="T45" s="2"/>
      <c r="U45" s="2"/>
      <c r="V45" s="2"/>
      <c r="W45" s="2"/>
    </row>
    <row r="46" spans="13:23" ht="12.75">
      <c r="M46" s="2"/>
      <c r="N46" s="2"/>
      <c r="O46" s="2"/>
      <c r="Q46" s="2"/>
      <c r="R46" s="2"/>
      <c r="S46" s="2"/>
      <c r="T46" s="2"/>
      <c r="U46" s="2"/>
      <c r="V46" s="2"/>
      <c r="W46" s="2"/>
    </row>
    <row r="47" spans="13:23" ht="12.75">
      <c r="M47" s="2"/>
      <c r="N47" s="2"/>
      <c r="O47" s="2"/>
      <c r="Q47" s="2"/>
      <c r="R47" s="2"/>
      <c r="S47" s="2"/>
      <c r="T47" s="2"/>
      <c r="U47" s="2"/>
      <c r="V47" s="2"/>
      <c r="W47" s="2"/>
    </row>
    <row r="48" spans="13:23" ht="12.75">
      <c r="M48" s="2"/>
      <c r="N48" s="2"/>
      <c r="O48" s="2"/>
      <c r="Q48" s="2"/>
      <c r="R48" s="2"/>
      <c r="S48" s="2"/>
      <c r="T48" s="2"/>
      <c r="U48" s="2"/>
      <c r="V48" s="2"/>
      <c r="W48" s="2"/>
    </row>
    <row r="49" spans="13:23" ht="12.75">
      <c r="M49" s="2"/>
      <c r="N49" s="2"/>
      <c r="O49" s="2"/>
      <c r="Q49" s="2"/>
      <c r="R49" s="2"/>
      <c r="S49" s="2"/>
      <c r="T49" s="2"/>
      <c r="U49" s="2"/>
      <c r="V49" s="2"/>
      <c r="W49" s="2"/>
    </row>
    <row r="50" spans="13:23" ht="12.75">
      <c r="M50" s="2"/>
      <c r="N50" s="2"/>
      <c r="O50" s="2"/>
      <c r="Q50" s="2"/>
      <c r="R50" s="2"/>
      <c r="S50" s="2"/>
      <c r="T50" s="2"/>
      <c r="U50" s="2"/>
      <c r="V50" s="2"/>
      <c r="W50" s="2"/>
    </row>
    <row r="51" spans="13:23" ht="12.75">
      <c r="M51" s="2"/>
      <c r="N51" s="2"/>
      <c r="O51" s="2"/>
      <c r="Q51" s="2"/>
      <c r="R51" s="2"/>
      <c r="S51" s="2"/>
      <c r="T51" s="2"/>
      <c r="U51" s="2"/>
      <c r="V51" s="2"/>
      <c r="W51" s="2"/>
    </row>
    <row r="52" spans="13:23" ht="12.75">
      <c r="M52" s="2"/>
      <c r="N52" s="2"/>
      <c r="O52" s="2"/>
      <c r="Q52" s="2"/>
      <c r="R52" s="2"/>
      <c r="S52" s="2"/>
      <c r="T52" s="2"/>
      <c r="U52" s="2"/>
      <c r="V52" s="2"/>
      <c r="W52" s="2"/>
    </row>
    <row r="53" spans="13:23" ht="12.75">
      <c r="M53" s="2"/>
      <c r="N53" s="2"/>
      <c r="O53" s="2"/>
      <c r="Q53" s="2"/>
      <c r="R53" s="2"/>
      <c r="S53" s="2"/>
      <c r="T53" s="2"/>
      <c r="U53" s="2"/>
      <c r="V53" s="2"/>
      <c r="W53" s="2"/>
    </row>
    <row r="54" spans="13:23" ht="12.75">
      <c r="M54" s="2"/>
      <c r="N54" s="2"/>
      <c r="O54" s="2"/>
      <c r="Q54" s="2"/>
      <c r="R54" s="2"/>
      <c r="S54" s="2"/>
      <c r="T54" s="2"/>
      <c r="U54" s="2"/>
      <c r="V54" s="2"/>
      <c r="W54" s="2"/>
    </row>
    <row r="55" spans="13:23" ht="12.75">
      <c r="M55" s="2"/>
      <c r="N55" s="2"/>
      <c r="O55" s="2"/>
      <c r="Q55" s="2"/>
      <c r="R55" s="2"/>
      <c r="S55" s="2"/>
      <c r="T55" s="2"/>
      <c r="U55" s="2"/>
      <c r="V55" s="2"/>
      <c r="W55" s="2"/>
    </row>
    <row r="56" spans="13:23" ht="12.75">
      <c r="M56" s="2"/>
      <c r="N56" s="2"/>
      <c r="O56" s="2"/>
      <c r="Q56" s="2"/>
      <c r="R56" s="2"/>
      <c r="S56" s="2"/>
      <c r="T56" s="2"/>
      <c r="U56" s="2"/>
      <c r="V56" s="2"/>
      <c r="W56" s="2"/>
    </row>
    <row r="57" spans="13:23" ht="12.75">
      <c r="M57" s="2"/>
      <c r="N57" s="2"/>
      <c r="O57" s="2"/>
      <c r="Q57" s="2"/>
      <c r="R57" s="2"/>
      <c r="S57" s="2"/>
      <c r="T57" s="2"/>
      <c r="U57" s="2"/>
      <c r="V57" s="2"/>
      <c r="W57" s="2"/>
    </row>
    <row r="58" spans="13:23" ht="12.75">
      <c r="M58" s="2"/>
      <c r="N58" s="2"/>
      <c r="O58" s="2"/>
      <c r="Q58" s="2"/>
      <c r="R58" s="2"/>
      <c r="S58" s="2"/>
      <c r="T58" s="2"/>
      <c r="U58" s="2"/>
      <c r="V58" s="2"/>
      <c r="W58" s="2"/>
    </row>
    <row r="59" spans="13:23" ht="12.75">
      <c r="M59" s="2"/>
      <c r="N59" s="2"/>
      <c r="O59" s="2"/>
      <c r="Q59" s="2"/>
      <c r="R59" s="2"/>
      <c r="S59" s="2"/>
      <c r="T59" s="2"/>
      <c r="U59" s="2"/>
      <c r="V59" s="2"/>
      <c r="W59" s="2"/>
    </row>
    <row r="60" spans="13:23" ht="12.75">
      <c r="M60" s="2"/>
      <c r="N60" s="2"/>
      <c r="O60" s="2"/>
      <c r="Q60" s="2"/>
      <c r="R60" s="2"/>
      <c r="S60" s="2"/>
      <c r="T60" s="2"/>
      <c r="U60" s="2"/>
      <c r="V60" s="2"/>
      <c r="W60" s="2"/>
    </row>
    <row r="61" spans="13:23" ht="12.75">
      <c r="M61" s="2"/>
      <c r="N61" s="2"/>
      <c r="O61" s="2"/>
      <c r="Q61" s="2"/>
      <c r="R61" s="2"/>
      <c r="S61" s="2"/>
      <c r="T61" s="2"/>
      <c r="U61" s="2"/>
      <c r="V61" s="2"/>
      <c r="W61" s="2"/>
    </row>
    <row r="62" spans="13:23" ht="12.75">
      <c r="M62" s="2"/>
      <c r="N62" s="2"/>
      <c r="O62" s="2"/>
      <c r="Q62" s="2"/>
      <c r="R62" s="2"/>
      <c r="S62" s="2"/>
      <c r="T62" s="2"/>
      <c r="U62" s="2"/>
      <c r="V62" s="2"/>
      <c r="W62" s="2"/>
    </row>
    <row r="63" spans="13:23" ht="12.75">
      <c r="M63" s="2"/>
      <c r="N63" s="2"/>
      <c r="O63" s="2"/>
      <c r="Q63" s="2"/>
      <c r="R63" s="2"/>
      <c r="S63" s="2"/>
      <c r="T63" s="2"/>
      <c r="U63" s="2"/>
      <c r="V63" s="2"/>
      <c r="W63" s="2"/>
    </row>
    <row r="64" spans="13:23" ht="12.75">
      <c r="M64" s="2"/>
      <c r="N64" s="2"/>
      <c r="O64" s="2"/>
      <c r="Q64" s="2"/>
      <c r="R64" s="2"/>
      <c r="S64" s="2"/>
      <c r="T64" s="2"/>
      <c r="U64" s="2"/>
      <c r="V64" s="2"/>
      <c r="W64" s="2"/>
    </row>
    <row r="65" spans="13:23" ht="12.75">
      <c r="M65" s="2"/>
      <c r="N65" s="2"/>
      <c r="O65" s="2"/>
      <c r="Q65" s="2"/>
      <c r="R65" s="2"/>
      <c r="S65" s="2"/>
      <c r="T65" s="2"/>
      <c r="U65" s="2"/>
      <c r="V65" s="2"/>
      <c r="W65" s="2"/>
    </row>
    <row r="66" spans="13:23" ht="12.75">
      <c r="M66" s="2"/>
      <c r="N66" s="2"/>
      <c r="O66" s="2"/>
      <c r="Q66" s="2"/>
      <c r="R66" s="2"/>
      <c r="S66" s="2"/>
      <c r="T66" s="2"/>
      <c r="U66" s="2"/>
      <c r="V66" s="2"/>
      <c r="W66" s="2"/>
    </row>
    <row r="67" spans="13:23" ht="12.75">
      <c r="M67" s="2"/>
      <c r="N67" s="2"/>
      <c r="O67" s="2"/>
      <c r="Q67" s="2"/>
      <c r="R67" s="2"/>
      <c r="S67" s="2"/>
      <c r="T67" s="2"/>
      <c r="U67" s="2"/>
      <c r="V67" s="2"/>
      <c r="W67" s="2"/>
    </row>
    <row r="68" spans="13:23" ht="12.75">
      <c r="M68" s="2"/>
      <c r="N68" s="2"/>
      <c r="O68" s="2"/>
      <c r="Q68" s="2"/>
      <c r="R68" s="2"/>
      <c r="S68" s="2"/>
      <c r="T68" s="2"/>
      <c r="U68" s="2"/>
      <c r="V68" s="2"/>
      <c r="W68" s="2"/>
    </row>
    <row r="69" spans="13:23" ht="12.75">
      <c r="M69" s="2"/>
      <c r="N69" s="2"/>
      <c r="O69" s="2"/>
      <c r="Q69" s="2"/>
      <c r="R69" s="2"/>
      <c r="S69" s="2"/>
      <c r="T69" s="2"/>
      <c r="U69" s="2"/>
      <c r="V69" s="2"/>
      <c r="W69" s="2"/>
    </row>
    <row r="70" spans="13:23" ht="12.75">
      <c r="M70" s="2"/>
      <c r="N70" s="2"/>
      <c r="O70" s="2"/>
      <c r="Q70" s="2"/>
      <c r="R70" s="2"/>
      <c r="S70" s="2"/>
      <c r="T70" s="2"/>
      <c r="U70" s="2"/>
      <c r="V70" s="2"/>
      <c r="W70" s="2"/>
    </row>
    <row r="71" spans="13:23" ht="12.75">
      <c r="M71" s="2"/>
      <c r="N71" s="2"/>
      <c r="O71" s="2"/>
      <c r="Q71" s="2"/>
      <c r="R71" s="2"/>
      <c r="S71" s="2"/>
      <c r="T71" s="2"/>
      <c r="U71" s="2"/>
      <c r="V71" s="2"/>
      <c r="W71" s="2"/>
    </row>
    <row r="72" spans="13:23" ht="12.75">
      <c r="M72" s="2"/>
      <c r="N72" s="2"/>
      <c r="O72" s="2"/>
      <c r="Q72" s="2"/>
      <c r="R72" s="2"/>
      <c r="S72" s="2"/>
      <c r="T72" s="2"/>
      <c r="U72" s="2"/>
      <c r="V72" s="2"/>
      <c r="W72" s="2"/>
    </row>
    <row r="73" spans="13:23" ht="12.75">
      <c r="M73" s="2"/>
      <c r="N73" s="2"/>
      <c r="O73" s="2"/>
      <c r="Q73" s="2"/>
      <c r="R73" s="2"/>
      <c r="S73" s="2"/>
      <c r="T73" s="2"/>
      <c r="U73" s="2"/>
      <c r="V73" s="2"/>
      <c r="W73" s="2"/>
    </row>
    <row r="74" spans="13:23" ht="12.75">
      <c r="M74" s="2"/>
      <c r="N74" s="2"/>
      <c r="O74" s="2"/>
      <c r="Q74" s="2"/>
      <c r="R74" s="2"/>
      <c r="S74" s="2"/>
      <c r="T74" s="2"/>
      <c r="U74" s="2"/>
      <c r="V74" s="2"/>
      <c r="W74" s="2"/>
    </row>
  </sheetData>
  <sheetProtection/>
  <mergeCells count="15">
    <mergeCell ref="K7:K8"/>
    <mergeCell ref="L7:L8"/>
    <mergeCell ref="M7:M8"/>
    <mergeCell ref="U7:U8"/>
    <mergeCell ref="N7:N8"/>
    <mergeCell ref="R7:R8"/>
    <mergeCell ref="T7:T8"/>
    <mergeCell ref="O7:O8"/>
    <mergeCell ref="Q7:Q8"/>
    <mergeCell ref="S7:S8"/>
    <mergeCell ref="H5:O5"/>
    <mergeCell ref="Q5:U5"/>
    <mergeCell ref="H7:H8"/>
    <mergeCell ref="I7:I8"/>
    <mergeCell ref="J7:J8"/>
  </mergeCells>
  <printOptions/>
  <pageMargins left="0.14" right="0.5" top="0.16" bottom="0.4" header="0.2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8515625" style="0" customWidth="1"/>
    <col min="3" max="3" width="34.28125" style="0" customWidth="1"/>
    <col min="4" max="4" width="17.421875" style="0" customWidth="1"/>
    <col min="5" max="5" width="15.00390625" style="0" customWidth="1"/>
    <col min="6" max="6" width="15.7109375" style="0" customWidth="1"/>
    <col min="7" max="7" width="14.421875" style="0" customWidth="1"/>
    <col min="8" max="8" width="15.8515625" style="0" customWidth="1"/>
  </cols>
  <sheetData>
    <row r="1" ht="18">
      <c r="C1" s="112"/>
    </row>
    <row r="2" spans="2:3" ht="15.75">
      <c r="B2" s="23"/>
      <c r="C2" s="21" t="s">
        <v>65</v>
      </c>
    </row>
    <row r="3" ht="15.75">
      <c r="C3" s="7"/>
    </row>
    <row r="4" spans="3:5" ht="15.75">
      <c r="C4" s="7" t="s">
        <v>22</v>
      </c>
      <c r="E4" s="8" t="s">
        <v>25</v>
      </c>
    </row>
    <row r="5" spans="4:6" ht="13.5" thickBot="1">
      <c r="D5" s="8" t="s">
        <v>23</v>
      </c>
      <c r="E5" s="8" t="s">
        <v>24</v>
      </c>
      <c r="F5" t="s">
        <v>74</v>
      </c>
    </row>
    <row r="6" spans="2:8" ht="16.5" thickBot="1">
      <c r="B6" s="10"/>
      <c r="C6" s="13" t="s">
        <v>21</v>
      </c>
      <c r="D6" s="14">
        <v>2014</v>
      </c>
      <c r="E6" s="14">
        <v>2014</v>
      </c>
      <c r="F6" s="18">
        <v>2015</v>
      </c>
      <c r="G6" s="14">
        <v>2016</v>
      </c>
      <c r="H6" s="15">
        <v>2017</v>
      </c>
    </row>
    <row r="7" spans="2:8" ht="12.75">
      <c r="B7" s="11">
        <v>111003</v>
      </c>
      <c r="C7" s="16" t="s">
        <v>15</v>
      </c>
      <c r="D7" s="71">
        <v>132000</v>
      </c>
      <c r="E7" s="48">
        <v>132000</v>
      </c>
      <c r="F7" s="43">
        <v>124657</v>
      </c>
      <c r="G7" s="48">
        <v>130000</v>
      </c>
      <c r="H7" s="48">
        <v>130000</v>
      </c>
    </row>
    <row r="8" spans="2:8" ht="12.75">
      <c r="B8" s="11">
        <v>121001</v>
      </c>
      <c r="C8" s="16" t="s">
        <v>16</v>
      </c>
      <c r="D8" s="72">
        <v>40000</v>
      </c>
      <c r="E8" s="49">
        <v>40000</v>
      </c>
      <c r="F8" s="44">
        <v>41365</v>
      </c>
      <c r="G8" s="49">
        <v>42000</v>
      </c>
      <c r="H8" s="49">
        <v>42000</v>
      </c>
    </row>
    <row r="9" spans="2:8" ht="12.75">
      <c r="B9" s="11">
        <v>121002</v>
      </c>
      <c r="C9" s="16" t="s">
        <v>17</v>
      </c>
      <c r="D9" s="72">
        <v>6000</v>
      </c>
      <c r="E9" s="49">
        <v>6000</v>
      </c>
      <c r="F9" s="44">
        <v>5713.8</v>
      </c>
      <c r="G9" s="49">
        <v>6000</v>
      </c>
      <c r="H9" s="49">
        <v>6000</v>
      </c>
    </row>
    <row r="10" spans="2:8" ht="12.75">
      <c r="B10" s="11">
        <v>133001</v>
      </c>
      <c r="C10" s="16" t="s">
        <v>18</v>
      </c>
      <c r="D10" s="72">
        <v>420</v>
      </c>
      <c r="E10" s="49">
        <v>420</v>
      </c>
      <c r="F10" s="44">
        <v>400</v>
      </c>
      <c r="G10" s="49">
        <v>420</v>
      </c>
      <c r="H10" s="49">
        <v>420</v>
      </c>
    </row>
    <row r="11" spans="2:8" ht="12.75">
      <c r="B11" s="11">
        <v>133013</v>
      </c>
      <c r="C11" s="42" t="s">
        <v>63</v>
      </c>
      <c r="D11" s="72">
        <v>10500</v>
      </c>
      <c r="E11" s="49">
        <v>10500</v>
      </c>
      <c r="F11" s="44">
        <v>7870.85</v>
      </c>
      <c r="G11" s="49">
        <v>11000</v>
      </c>
      <c r="H11" s="49">
        <v>11000</v>
      </c>
    </row>
    <row r="12" spans="2:8" ht="12.75">
      <c r="B12" s="11">
        <v>212002</v>
      </c>
      <c r="C12" s="42" t="s">
        <v>59</v>
      </c>
      <c r="D12" s="72">
        <v>1000</v>
      </c>
      <c r="E12" s="49">
        <v>1000</v>
      </c>
      <c r="F12" s="44">
        <v>275</v>
      </c>
      <c r="G12" s="49">
        <v>900</v>
      </c>
      <c r="H12" s="49">
        <v>900</v>
      </c>
    </row>
    <row r="13" spans="2:8" ht="12.75">
      <c r="B13" s="11">
        <v>212003</v>
      </c>
      <c r="C13" s="16" t="s">
        <v>19</v>
      </c>
      <c r="D13" s="72">
        <v>500</v>
      </c>
      <c r="E13" s="49">
        <v>500</v>
      </c>
      <c r="F13" s="44">
        <v>630</v>
      </c>
      <c r="G13" s="49">
        <v>650</v>
      </c>
      <c r="H13" s="49">
        <v>650</v>
      </c>
    </row>
    <row r="14" spans="2:8" ht="12.75">
      <c r="B14" s="11">
        <v>212004</v>
      </c>
      <c r="C14" s="16" t="s">
        <v>43</v>
      </c>
      <c r="D14" s="72">
        <v>50</v>
      </c>
      <c r="E14" s="49">
        <v>50</v>
      </c>
      <c r="F14" s="44">
        <v>20</v>
      </c>
      <c r="G14" s="49">
        <v>50</v>
      </c>
      <c r="H14" s="49">
        <v>50</v>
      </c>
    </row>
    <row r="15" spans="2:8" ht="12.75">
      <c r="B15" s="11">
        <v>221004</v>
      </c>
      <c r="C15" s="16" t="s">
        <v>20</v>
      </c>
      <c r="D15" s="72">
        <v>1000</v>
      </c>
      <c r="E15" s="49">
        <v>1000</v>
      </c>
      <c r="F15" s="44">
        <v>510</v>
      </c>
      <c r="G15" s="49">
        <v>1000</v>
      </c>
      <c r="H15" s="49">
        <v>1000</v>
      </c>
    </row>
    <row r="16" spans="2:8" ht="12.75">
      <c r="B16" s="11">
        <v>223001</v>
      </c>
      <c r="C16" s="16" t="s">
        <v>44</v>
      </c>
      <c r="D16" s="72">
        <v>1000</v>
      </c>
      <c r="E16" s="49">
        <v>1000</v>
      </c>
      <c r="F16" s="44">
        <v>1485.41</v>
      </c>
      <c r="G16" s="49">
        <v>1800</v>
      </c>
      <c r="H16" s="49">
        <v>1800</v>
      </c>
    </row>
    <row r="17" spans="2:8" ht="12.75">
      <c r="B17" s="11">
        <v>229005</v>
      </c>
      <c r="C17" s="42" t="s">
        <v>60</v>
      </c>
      <c r="D17" s="72">
        <v>100</v>
      </c>
      <c r="E17" s="49">
        <v>100</v>
      </c>
      <c r="F17" s="44">
        <v>0</v>
      </c>
      <c r="G17" s="49">
        <v>50</v>
      </c>
      <c r="H17" s="49">
        <v>50</v>
      </c>
    </row>
    <row r="18" spans="2:8" ht="12.75">
      <c r="B18" s="11">
        <v>243</v>
      </c>
      <c r="C18" s="16" t="s">
        <v>45</v>
      </c>
      <c r="D18" s="72">
        <v>700</v>
      </c>
      <c r="E18" s="49">
        <v>700</v>
      </c>
      <c r="F18" s="44">
        <v>450</v>
      </c>
      <c r="G18" s="49">
        <v>500</v>
      </c>
      <c r="H18" s="49">
        <v>500</v>
      </c>
    </row>
    <row r="19" spans="2:8" ht="12.75">
      <c r="B19" s="11">
        <v>292017</v>
      </c>
      <c r="C19" s="17" t="s">
        <v>75</v>
      </c>
      <c r="D19" s="73">
        <v>0</v>
      </c>
      <c r="E19" s="50">
        <v>74</v>
      </c>
      <c r="F19" s="45">
        <v>75</v>
      </c>
      <c r="G19" s="50">
        <v>100</v>
      </c>
      <c r="H19" s="50">
        <v>100</v>
      </c>
    </row>
    <row r="20" spans="2:8" ht="13.5" thickBot="1">
      <c r="B20" s="11">
        <v>292027</v>
      </c>
      <c r="C20" s="17" t="s">
        <v>61</v>
      </c>
      <c r="D20" s="73">
        <v>300</v>
      </c>
      <c r="E20" s="50">
        <v>300</v>
      </c>
      <c r="F20" s="45">
        <v>410</v>
      </c>
      <c r="G20" s="50">
        <v>500</v>
      </c>
      <c r="H20" s="50">
        <v>500</v>
      </c>
    </row>
    <row r="21" spans="2:8" ht="13.5" thickBot="1">
      <c r="B21" s="12"/>
      <c r="C21" s="9" t="s">
        <v>26</v>
      </c>
      <c r="D21" s="74">
        <f>SUM(D7:D20)</f>
        <v>193570</v>
      </c>
      <c r="E21" s="74">
        <f>SUM(E7:E20)</f>
        <v>193644</v>
      </c>
      <c r="F21" s="74">
        <f>SUM(F7:F20)</f>
        <v>183862.06</v>
      </c>
      <c r="G21" s="74">
        <f>SUM(G7:G20)</f>
        <v>194970</v>
      </c>
      <c r="H21" s="74">
        <f>SUM(H7:H20)</f>
        <v>194970</v>
      </c>
    </row>
    <row r="22" spans="3:5" ht="18.75" thickBot="1">
      <c r="C22" s="24"/>
      <c r="D22" s="75"/>
      <c r="E22" s="47"/>
    </row>
    <row r="23" spans="2:8" ht="16.5" thickBot="1">
      <c r="B23" s="10"/>
      <c r="C23" s="13" t="s">
        <v>21</v>
      </c>
      <c r="D23" s="76">
        <v>2014</v>
      </c>
      <c r="E23" s="52">
        <v>2014</v>
      </c>
      <c r="F23" s="18">
        <v>2015</v>
      </c>
      <c r="G23" s="14">
        <v>2016</v>
      </c>
      <c r="H23" s="15">
        <v>2017</v>
      </c>
    </row>
    <row r="24" spans="2:8" ht="13.5" thickBot="1">
      <c r="B24" s="11">
        <v>312</v>
      </c>
      <c r="C24" s="29" t="s">
        <v>62</v>
      </c>
      <c r="D24" s="71">
        <v>15840</v>
      </c>
      <c r="E24" s="48">
        <v>15840</v>
      </c>
      <c r="F24" s="43">
        <v>14271.18</v>
      </c>
      <c r="G24" s="48">
        <v>15000</v>
      </c>
      <c r="H24" s="48">
        <v>15000</v>
      </c>
    </row>
    <row r="25" spans="1:8" ht="13.5" thickBot="1">
      <c r="A25" s="23"/>
      <c r="B25" s="11">
        <v>320</v>
      </c>
      <c r="C25" s="30" t="s">
        <v>62</v>
      </c>
      <c r="D25" s="77">
        <v>0</v>
      </c>
      <c r="E25" s="51">
        <v>0</v>
      </c>
      <c r="F25" s="46">
        <v>0</v>
      </c>
      <c r="G25" s="48">
        <v>0</v>
      </c>
      <c r="H25" s="48">
        <v>0</v>
      </c>
    </row>
    <row r="26" spans="2:8" ht="13.5" thickBot="1">
      <c r="B26" s="12"/>
      <c r="C26" s="9" t="s">
        <v>26</v>
      </c>
      <c r="D26" s="74">
        <f>SUM(D24:D25)</f>
        <v>15840</v>
      </c>
      <c r="E26" s="74">
        <f>SUM(E24:E25)</f>
        <v>15840</v>
      </c>
      <c r="F26" s="74">
        <f>SUM(F24:F25)</f>
        <v>14271.18</v>
      </c>
      <c r="G26" s="74">
        <f>SUM(G24:G25)</f>
        <v>15000</v>
      </c>
      <c r="H26" s="74">
        <f>SUM(H24:H25)</f>
        <v>15000</v>
      </c>
    </row>
    <row r="27" spans="3:8" ht="18.75" thickBot="1">
      <c r="C27" s="24" t="s">
        <v>36</v>
      </c>
      <c r="D27" s="75"/>
      <c r="E27" s="47"/>
      <c r="G27" s="47"/>
      <c r="H27" s="47"/>
    </row>
    <row r="28" spans="2:8" ht="16.5" thickBot="1">
      <c r="B28" s="10"/>
      <c r="C28" s="13" t="s">
        <v>21</v>
      </c>
      <c r="D28" s="76">
        <v>2014</v>
      </c>
      <c r="E28" s="52">
        <v>2014</v>
      </c>
      <c r="F28" s="18">
        <v>2015</v>
      </c>
      <c r="G28" s="52">
        <v>2016</v>
      </c>
      <c r="H28" s="53">
        <v>2017</v>
      </c>
    </row>
    <row r="29" spans="2:8" ht="13.5" thickBot="1">
      <c r="B29" s="11">
        <v>454001</v>
      </c>
      <c r="C29" s="29" t="s">
        <v>58</v>
      </c>
      <c r="D29" s="71">
        <v>30000</v>
      </c>
      <c r="E29" s="48">
        <v>20000</v>
      </c>
      <c r="F29" s="43">
        <v>0</v>
      </c>
      <c r="G29" s="48">
        <v>0</v>
      </c>
      <c r="H29" s="48">
        <v>0</v>
      </c>
    </row>
    <row r="30" spans="2:8" ht="13.5" thickBot="1">
      <c r="B30" s="12"/>
      <c r="C30" s="9" t="s">
        <v>26</v>
      </c>
      <c r="D30" s="74">
        <f>SUM(D29:D29)</f>
        <v>30000</v>
      </c>
      <c r="E30" s="74">
        <f>SUM(E29:E29)</f>
        <v>20000</v>
      </c>
      <c r="F30" s="79">
        <f>SUM(F29:F29)</f>
        <v>0</v>
      </c>
      <c r="G30" s="74">
        <f>SUM(G29:G29)</f>
        <v>0</v>
      </c>
      <c r="H30" s="74">
        <f>SUM(H29:H29)</f>
        <v>0</v>
      </c>
    </row>
    <row r="31" spans="3:8" ht="18">
      <c r="C31" s="26" t="s">
        <v>26</v>
      </c>
      <c r="D31" s="78">
        <f>SUM(D30+D26+D21)</f>
        <v>239410</v>
      </c>
      <c r="E31" s="78">
        <f>SUM(E30+E26+E21)</f>
        <v>229484</v>
      </c>
      <c r="F31" s="78">
        <f>SUM(F30+F26+F21)</f>
        <v>198133.24</v>
      </c>
      <c r="G31" s="78">
        <f>SUM(G30+G26+G21)</f>
        <v>209970</v>
      </c>
      <c r="H31" s="78">
        <f>SUM(H30+H26+H21)</f>
        <v>209970</v>
      </c>
    </row>
    <row r="32" ht="12.75">
      <c r="F32" s="4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Gbely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gkovacova</dc:creator>
  <cp:keywords/>
  <dc:description/>
  <cp:lastModifiedBy>KUCZMAN Štefan</cp:lastModifiedBy>
  <cp:lastPrinted>2014-12-03T10:05:35Z</cp:lastPrinted>
  <dcterms:created xsi:type="dcterms:W3CDTF">2012-08-28T11:45:31Z</dcterms:created>
  <dcterms:modified xsi:type="dcterms:W3CDTF">2015-04-02T07:14:53Z</dcterms:modified>
  <cp:category/>
  <cp:version/>
  <cp:contentType/>
  <cp:contentStatus/>
</cp:coreProperties>
</file>